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מרכז הכנות\"/>
    </mc:Choice>
  </mc:AlternateContent>
  <xr:revisionPtr revIDLastSave="0" documentId="8_{8E0BC277-116C-46C8-9B47-9BA56EC5E007}" xr6:coauthVersionLast="46" xr6:coauthVersionMax="46" xr10:uidLastSave="{00000000-0000-0000-0000-000000000000}"/>
  <bookViews>
    <workbookView xWindow="-110" yWindow="-110" windowWidth="19420" windowHeight="10420" xr2:uid="{DB26D546-1F45-48D5-8897-448B83BE97EF}"/>
  </bookViews>
  <sheets>
    <sheet name="GENTAMYCIN 13.6" sheetId="1" r:id="rId1"/>
  </sheets>
  <definedNames>
    <definedName name="_xlnm.Print_Area" localSheetId="0">'GENTAMYCIN 13.6'!$A$1:$G$24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s="1"/>
  <c r="F19" i="1"/>
  <c r="F18" i="1"/>
  <c r="F17" i="1"/>
  <c r="I9" i="1"/>
  <c r="H9" i="1"/>
</calcChain>
</file>

<file path=xl/sharedStrings.xml><?xml version="1.0" encoding="utf-8"?>
<sst xmlns="http://schemas.openxmlformats.org/spreadsheetml/2006/main" count="51" uniqueCount="46">
  <si>
    <t>שם הכנה</t>
  </si>
  <si>
    <t>GENTAMYCIN 13.6MG/ML 7ML EYE DROPS</t>
  </si>
  <si>
    <t>תנאי אחסון</t>
  </si>
  <si>
    <t>תוקף</t>
  </si>
  <si>
    <t>האם אפשר כבר למכור?</t>
  </si>
  <si>
    <t>קטגוריה (טיפוס 18)</t>
  </si>
  <si>
    <t>אנטיביוטיקה?</t>
  </si>
  <si>
    <t>3 חודשים</t>
  </si>
  <si>
    <t>2-8 מעלות קירור</t>
  </si>
  <si>
    <t>3חודשים</t>
  </si>
  <si>
    <t>כן</t>
  </si>
  <si>
    <t>עיניים</t>
  </si>
  <si>
    <t>קירור</t>
  </si>
  <si>
    <t>הוראות מיוחדות</t>
  </si>
  <si>
    <t>לחשב מיהול עם בסיס בהתאם לנפח תמיסה מהאמפולות</t>
  </si>
  <si>
    <t>מבוסס על פורמולה</t>
  </si>
  <si>
    <t>Trissel's stability of compounded formulations 5th edition page 225 study 1</t>
  </si>
  <si>
    <t>חישוב</t>
  </si>
  <si>
    <t>13.6mg/ml*(7-8)ml</t>
  </si>
  <si>
    <t>בין 95.2-108.8 mg/bottle</t>
  </si>
  <si>
    <t>13.6mg/ml*(7-8)ml*16 bottle</t>
  </si>
  <si>
    <t>80mg/2ml*20amp (GENTAMED)</t>
  </si>
  <si>
    <t>1600mg/40ml</t>
  </si>
  <si>
    <t xml:space="preserve">למהול עד 117.65ml </t>
  </si>
  <si>
    <t>בסיס BUFFERED OPHTALMIC SOL</t>
  </si>
  <si>
    <t>מרכיבים</t>
  </si>
  <si>
    <t>עבור 20 בקבוקונים</t>
  </si>
  <si>
    <t>עלות עבור 1</t>
  </si>
  <si>
    <t>מק'ט</t>
  </si>
  <si>
    <t>עלות ש'ח ליחידה</t>
  </si>
  <si>
    <t>תאור מוצר</t>
  </si>
  <si>
    <t>כמות</t>
  </si>
  <si>
    <t>עלות</t>
  </si>
  <si>
    <t>חומר פעיל</t>
  </si>
  <si>
    <t>29- GENTAMED 80 MG/2 ML 10 AMPSג' (GENTAMICIN)</t>
  </si>
  <si>
    <t>LACROMYCIN EYE DROP לקרומיצין טיפות עיניים 5 מ"ל</t>
  </si>
  <si>
    <t>אריזה ראשונית</t>
  </si>
  <si>
    <t>EPS211634-S</t>
  </si>
  <si>
    <t>Steri-Dropper bottle 10 ml 100 pcs</t>
  </si>
  <si>
    <t>אריזה שניונית</t>
  </si>
  <si>
    <t>115-00</t>
  </si>
  <si>
    <t>אריזה לטיפות אוזניים</t>
  </si>
  <si>
    <t>סה"כ</t>
  </si>
  <si>
    <t>שעת עבודה</t>
  </si>
  <si>
    <t>עבודת רוקח (שעה)</t>
  </si>
  <si>
    <t>סה"כ כולל עבודה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</si>
</sst>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2"/>
    </xf>
    <xf numFmtId="0" fontId="2" fillId="5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FC5F-7D59-4AFB-B176-13209440069B}">
  <sheetPr>
    <tabColor rgb="FF00B050"/>
  </sheetPr>
  <dimension ref="A1:K22"/>
  <sheetViews>
    <sheetView rightToLeft="1" tabSelected="1" workbookViewId="0">
      <selection activeCell="D2" sqref="D2"/>
    </sheetView>
  </sheetViews>
  <sheetFormatPr defaultRowHeight="14" x14ac:dyDescent="0.3"/>
  <cols>
    <col min="1" max="1" width="11.5" style="2" bestFit="1" customWidth="1"/>
    <col min="2" max="2" width="12.5" style="2" bestFit="1" customWidth="1"/>
    <col min="3" max="3" width="8.58203125" style="2" bestFit="1" customWidth="1"/>
    <col min="4" max="4" width="47.08203125" style="3" bestFit="1" customWidth="1"/>
    <col min="5" max="5" width="20" style="2" bestFit="1" customWidth="1"/>
    <col min="6" max="6" width="12" style="2" bestFit="1" customWidth="1"/>
    <col min="7" max="7" width="8.58203125" style="2" bestFit="1" customWidth="1"/>
    <col min="8" max="8" width="7.08203125" bestFit="1" customWidth="1"/>
    <col min="9" max="9" width="18.25" bestFit="1" customWidth="1"/>
    <col min="10" max="10" width="15" bestFit="1" customWidth="1"/>
    <col min="11" max="11" width="10.33203125" bestFit="1" customWidth="1"/>
  </cols>
  <sheetData>
    <row r="1" spans="1:11" ht="14.5" thickBot="1" x14ac:dyDescent="0.35">
      <c r="A1" s="1">
        <v>42912</v>
      </c>
    </row>
    <row r="2" spans="1:11" x14ac:dyDescent="0.3">
      <c r="C2" s="4" t="s">
        <v>0</v>
      </c>
      <c r="D2" s="5" t="s">
        <v>1</v>
      </c>
      <c r="G2" s="6" t="s">
        <v>2</v>
      </c>
      <c r="H2" s="7" t="s">
        <v>3</v>
      </c>
      <c r="I2" s="7" t="s">
        <v>4</v>
      </c>
      <c r="J2" s="8" t="s">
        <v>5</v>
      </c>
      <c r="K2" s="9" t="s">
        <v>6</v>
      </c>
    </row>
    <row r="3" spans="1:11" ht="42.5" thickBot="1" x14ac:dyDescent="0.35">
      <c r="C3" s="10" t="s">
        <v>3</v>
      </c>
      <c r="D3" s="11" t="s">
        <v>7</v>
      </c>
      <c r="E3" s="12">
        <v>98585</v>
      </c>
      <c r="G3" s="13" t="s">
        <v>8</v>
      </c>
      <c r="H3" s="14" t="s">
        <v>9</v>
      </c>
      <c r="I3" s="14" t="s">
        <v>10</v>
      </c>
      <c r="J3" s="15" t="s">
        <v>11</v>
      </c>
      <c r="K3" s="16" t="s">
        <v>10</v>
      </c>
    </row>
    <row r="4" spans="1:11" ht="28" x14ac:dyDescent="0.3">
      <c r="C4" s="10" t="s">
        <v>2</v>
      </c>
      <c r="D4" s="10" t="s">
        <v>12</v>
      </c>
      <c r="E4" s="2">
        <v>546625</v>
      </c>
    </row>
    <row r="5" spans="1:11" ht="28" x14ac:dyDescent="0.3">
      <c r="C5" s="10" t="s">
        <v>13</v>
      </c>
      <c r="D5" s="10" t="s">
        <v>14</v>
      </c>
    </row>
    <row r="6" spans="1:11" ht="28" x14ac:dyDescent="0.3">
      <c r="C6" s="10" t="s">
        <v>15</v>
      </c>
      <c r="D6" s="10" t="s">
        <v>16</v>
      </c>
    </row>
    <row r="8" spans="1:11" x14ac:dyDescent="0.3">
      <c r="C8" s="2" t="s">
        <v>17</v>
      </c>
      <c r="D8" s="2" t="s">
        <v>18</v>
      </c>
      <c r="E8" s="2" t="s">
        <v>19</v>
      </c>
      <c r="H8">
        <v>108.8</v>
      </c>
      <c r="I8">
        <v>95.2</v>
      </c>
    </row>
    <row r="9" spans="1:11" x14ac:dyDescent="0.3">
      <c r="D9" s="2" t="s">
        <v>20</v>
      </c>
      <c r="H9">
        <f>H8*16</f>
        <v>1740.8</v>
      </c>
      <c r="I9">
        <f>I8*16</f>
        <v>1523.2</v>
      </c>
    </row>
    <row r="10" spans="1:11" x14ac:dyDescent="0.3">
      <c r="D10" s="3" t="s">
        <v>21</v>
      </c>
      <c r="F10" s="2" t="s">
        <v>22</v>
      </c>
    </row>
    <row r="11" spans="1:11" x14ac:dyDescent="0.3">
      <c r="D11" s="3" t="s">
        <v>23</v>
      </c>
    </row>
    <row r="12" spans="1:11" x14ac:dyDescent="0.3">
      <c r="D12" s="3" t="s">
        <v>24</v>
      </c>
    </row>
    <row r="14" spans="1:11" ht="28" x14ac:dyDescent="0.3">
      <c r="C14" s="17" t="s">
        <v>25</v>
      </c>
      <c r="F14" s="18" t="s">
        <v>26</v>
      </c>
      <c r="G14" s="19" t="s">
        <v>27</v>
      </c>
    </row>
    <row r="15" spans="1:11" ht="28" x14ac:dyDescent="0.3">
      <c r="A15" s="20" t="s">
        <v>25</v>
      </c>
      <c r="B15" s="21" t="s">
        <v>28</v>
      </c>
      <c r="C15" s="22" t="s">
        <v>29</v>
      </c>
      <c r="D15" s="18" t="s">
        <v>30</v>
      </c>
      <c r="E15" s="20" t="s">
        <v>31</v>
      </c>
      <c r="F15" s="20" t="s">
        <v>32</v>
      </c>
      <c r="G15" s="20"/>
    </row>
    <row r="16" spans="1:11" ht="14.25" customHeight="1" x14ac:dyDescent="0.3">
      <c r="A16" s="23" t="s">
        <v>33</v>
      </c>
      <c r="B16" s="23">
        <v>1005051</v>
      </c>
      <c r="C16" s="24">
        <v>10.004</v>
      </c>
      <c r="D16" s="10" t="s">
        <v>34</v>
      </c>
      <c r="E16" s="23">
        <v>2</v>
      </c>
      <c r="F16" s="23">
        <v>20</v>
      </c>
      <c r="G16" s="23"/>
    </row>
    <row r="17" spans="1:7" x14ac:dyDescent="0.3">
      <c r="A17" s="23" t="s">
        <v>33</v>
      </c>
      <c r="B17" s="23">
        <v>6139</v>
      </c>
      <c r="C17" s="24">
        <v>4.84</v>
      </c>
      <c r="D17" s="10" t="s">
        <v>35</v>
      </c>
      <c r="E17" s="23">
        <v>20</v>
      </c>
      <c r="F17" s="23">
        <f t="shared" ref="F17:F19" si="0">E17*C17</f>
        <v>96.8</v>
      </c>
      <c r="G17" s="23"/>
    </row>
    <row r="18" spans="1:7" x14ac:dyDescent="0.3">
      <c r="A18" s="23" t="s">
        <v>36</v>
      </c>
      <c r="B18" s="23" t="s">
        <v>37</v>
      </c>
      <c r="C18" s="24">
        <v>6.16</v>
      </c>
      <c r="D18" s="23" t="s">
        <v>38</v>
      </c>
      <c r="E18" s="23">
        <v>20</v>
      </c>
      <c r="F18" s="23">
        <f t="shared" si="0"/>
        <v>123.2</v>
      </c>
      <c r="G18" s="23"/>
    </row>
    <row r="19" spans="1:7" x14ac:dyDescent="0.3">
      <c r="A19" s="23" t="s">
        <v>39</v>
      </c>
      <c r="B19" s="23" t="s">
        <v>40</v>
      </c>
      <c r="C19" s="24">
        <v>0.36</v>
      </c>
      <c r="D19" s="23" t="s">
        <v>41</v>
      </c>
      <c r="E19" s="23">
        <v>16</v>
      </c>
      <c r="F19" s="23">
        <f t="shared" si="0"/>
        <v>5.76</v>
      </c>
      <c r="G19" s="23"/>
    </row>
    <row r="20" spans="1:7" x14ac:dyDescent="0.3">
      <c r="A20" s="20"/>
      <c r="B20" s="20"/>
      <c r="C20" s="25"/>
      <c r="D20" s="18"/>
      <c r="E20" s="20" t="s">
        <v>42</v>
      </c>
      <c r="F20" s="20">
        <f>SUM(F16:F19)</f>
        <v>245.76</v>
      </c>
      <c r="G20" s="26">
        <v>12.75</v>
      </c>
    </row>
    <row r="21" spans="1:7" x14ac:dyDescent="0.3">
      <c r="A21" s="23" t="s">
        <v>43</v>
      </c>
      <c r="B21" s="23"/>
      <c r="C21" s="27"/>
      <c r="D21" s="10" t="s">
        <v>44</v>
      </c>
      <c r="E21" s="23">
        <v>1</v>
      </c>
      <c r="F21" s="23">
        <v>100</v>
      </c>
      <c r="G21" s="28"/>
    </row>
    <row r="22" spans="1:7" ht="18" x14ac:dyDescent="0.3">
      <c r="A22" s="20"/>
      <c r="B22" s="20"/>
      <c r="C22" s="25"/>
      <c r="D22" s="20" t="s">
        <v>45</v>
      </c>
      <c r="E22" s="20"/>
      <c r="F22" s="29">
        <f>SUM(F20:F21)</f>
        <v>345.76</v>
      </c>
      <c r="G22" s="30">
        <v>16.25</v>
      </c>
    </row>
  </sheetData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GENTAMYCIN 13.6</vt:lpstr>
      <vt:lpstr>'GENTAMYCIN 13.6'!Print_Area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Podoxik</dc:creator>
  <cp:lastModifiedBy>Pavel Podoxik</cp:lastModifiedBy>
  <dcterms:created xsi:type="dcterms:W3CDTF">2021-02-21T14:23:17Z</dcterms:created>
  <dcterms:modified xsi:type="dcterms:W3CDTF">2021-02-21T14:23:42Z</dcterms:modified>
</cp:coreProperties>
</file>